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icfloly01\users\mariad\FR\Desktop\"/>
    </mc:Choice>
  </mc:AlternateContent>
  <workbookProtection workbookAlgorithmName="SHA-512" workbookHashValue="z77MHH39trqzZBnPvAxsSaLo75dV85YI8IhYPSQb3YlxkO7DpxEkEgG8Pf2vwgsVxavlG2jV2+AI7cO+Q8EOIA==" workbookSaltValue="B+9DIpjiv9KM+j5mO3s9hg==" workbookSpinCount="100000" lockStructure="1"/>
  <bookViews>
    <workbookView xWindow="0" yWindow="0" windowWidth="28800" windowHeight="12720"/>
  </bookViews>
  <sheets>
    <sheet name="Sheet1" sheetId="1" r:id="rId1"/>
  </sheets>
  <definedNames>
    <definedName name="Carrier_Address">Sheet1!$C$4:$M$6</definedName>
    <definedName name="Carrier_ID">Sheet1!$C$8</definedName>
    <definedName name="Carrier_Name">Sheet1!$C$2</definedName>
    <definedName name="Changes_Age_YesBox">Sheet1!$F$71</definedName>
    <definedName name="Changes_FamilySize_YesBox">Sheet1!$F$69</definedName>
    <definedName name="Changes_GeoArea_YesBox">Sheet1!$F$67</definedName>
    <definedName name="Changes_Other_Specify">Sheet1!$B$75</definedName>
    <definedName name="Changes_Other_YesBox">Sheet1!$F$75</definedName>
    <definedName name="Changes_Wellness_YesBox">Sheet1!$F$73</definedName>
    <definedName name="CommRate_Current">Sheet1!$B$17</definedName>
    <definedName name="CommRate_Proposed">Sheet1!$B$19</definedName>
    <definedName name="CommRate_RChg">Sheet1!$B$21</definedName>
    <definedName name="ExpPeriod1_BegClaimReserve">Sheet1!$B$42</definedName>
    <definedName name="ExpPeriod1_EarnedPremium">Sheet1!$B$40</definedName>
    <definedName name="ExpPeriod1_EndClaimReserves">Sheet1!$B$43</definedName>
    <definedName name="ExpPeriod1_Expenses">Sheet1!$B$45</definedName>
    <definedName name="ExpPeriod1_From">Sheet1!$C$38</definedName>
    <definedName name="ExpPeriod1_GainLoss">Sheet1!$B$46</definedName>
    <definedName name="ExpPeriod1_IncurredClaims">Sheet1!$B$44</definedName>
    <definedName name="ExpPeriod1_LossRatio">Sheet1!$B$47</definedName>
    <definedName name="ExpPeriod1_MemberMonths">Sheet1!$B$39</definedName>
    <definedName name="ExpPeriod1_PaidClaims">Sheet1!$B$41</definedName>
    <definedName name="ExpPeriod1_To">Sheet1!$E$38</definedName>
    <definedName name="ExpPeriod2_BegClaimReserve">Sheet1!$F$42</definedName>
    <definedName name="ExpPeriod2_EarnedPremium">Sheet1!$F$40</definedName>
    <definedName name="ExpPeriod2_EndClaimReserves">Sheet1!$F$43</definedName>
    <definedName name="ExpPeriod2_Expenses">Sheet1!$F$45</definedName>
    <definedName name="ExpPeriod2_From">Sheet1!$G$38</definedName>
    <definedName name="ExpPeriod2_GainLoss">Sheet1!$F$46</definedName>
    <definedName name="ExpPeriod2_IncurredClaims">Sheet1!$F$44</definedName>
    <definedName name="ExpPeriod2_LossRatio">Sheet1!$F$47</definedName>
    <definedName name="ExpPeriod2_MemberMonths">Sheet1!$F$39</definedName>
    <definedName name="ExpPeriod2_PaidClaims">Sheet1!$F$41</definedName>
    <definedName name="ExpPeriod2_To">Sheet1!$I$38</definedName>
    <definedName name="ExpPeriod3_BegClaimReserve">Sheet1!$J$42</definedName>
    <definedName name="ExpPeriod3_EarnedPremium">Sheet1!$J$40</definedName>
    <definedName name="ExpPeriod3_EndClaimReserves">Sheet1!$J$43</definedName>
    <definedName name="ExpPeriod3_Expenses">Sheet1!$J$45</definedName>
    <definedName name="ExpPeriod3_From">Sheet1!$K$38</definedName>
    <definedName name="ExpPeriod3_GainLoss">Sheet1!$J$46</definedName>
    <definedName name="ExpPeriod3_IncurredClaims">Sheet1!$J$44</definedName>
    <definedName name="ExpPeriod3_LossRatio">Sheet1!$J$47</definedName>
    <definedName name="ExpPeriod3_MemberMonths">Sheet1!$J$39</definedName>
    <definedName name="ExpPeriod3_PaidClaims">Sheet1!$J$41</definedName>
    <definedName name="ExpPeriod3_To">Sheet1!$M$38</definedName>
    <definedName name="FactorsChanged_NoBoxes">Sheet1!$H$67:$H$75</definedName>
    <definedName name="FactorsChanged_YesBoxes">Sheet1!$F$67:$F$75</definedName>
    <definedName name="HistRateChg1_Date">Sheet1!$C$61</definedName>
    <definedName name="HistRateChg1_RChg">Sheet1!$D$61</definedName>
    <definedName name="HistRateChg2_Date">Sheet1!$G$61</definedName>
    <definedName name="HistRateChg2_RChg">Sheet1!$H$61</definedName>
    <definedName name="HistRateChg3_Date">Sheet1!$K$61</definedName>
    <definedName name="HistRateChg3_RChg">Sheet1!$L$61</definedName>
    <definedName name="Portion_TotalEnrollment">Sheet1!$B$23</definedName>
    <definedName name="Portion_TotalPremiumRevenue">Sheet1!$B$25</definedName>
    <definedName name="PortionOfClaims_Dental">Sheet1!$D$55</definedName>
    <definedName name="PortionOfClaims_Hospital">Sheet1!$D$52</definedName>
    <definedName name="PortionOfClaims_Other">Sheet1!$D$56</definedName>
    <definedName name="PortionOfClaims_Professional">Sheet1!$D$53</definedName>
    <definedName name="PortionOfClaims_Rx">Sheet1!$D$54</definedName>
    <definedName name="Preparer_Name">Sheet1!$C$89</definedName>
    <definedName name="Preparer_Phone">Sheet1!$C$93</definedName>
    <definedName name="Preparer_Title">Sheet1!$C$91</definedName>
    <definedName name="PreparerInfo">Sheet1!$C$89:$L$93</definedName>
    <definedName name="Proposed_CommunityRate">Sheet1!$B$19</definedName>
    <definedName name="Range_BaseRates">Sheet1!$A$79:$L$81</definedName>
    <definedName name="Range_CommentsAndInfo">Sheet1!$A$84:$L$85</definedName>
    <definedName name="RateComp_Claims_DPM">Sheet1!$B$30</definedName>
    <definedName name="RateComp_Claims_Percent">Sheet1!$E$30</definedName>
    <definedName name="RateComp_Contributions_DPM">Sheet1!$B$32</definedName>
    <definedName name="RateComp_Contributions_Percent">Sheet1!$E$32</definedName>
    <definedName name="RateComp_Expenses_DPM">Sheet1!$B$31</definedName>
    <definedName name="RateComp_Expenses_Percent">Sheet1!$E$31</definedName>
    <definedName name="RateComp_InvestEarnings_DPM">Sheet1!$B$33</definedName>
    <definedName name="RateComp_InvestEarnings_Percent">Sheet1!$E$33</definedName>
    <definedName name="RateComp_Total_DPM">Sheet1!$B$34</definedName>
    <definedName name="RateComp_Total_Percent">Sheet1!$E$34</definedName>
    <definedName name="RateRenewalPeriod_From">Sheet1!$C$11</definedName>
    <definedName name="RateRenewalPeriod_To">Sheet1!$E$11</definedName>
    <definedName name="RateSummary">Sheet1!$B$17:$D$25</definedName>
    <definedName name="SubmittedDate">Sheet1!$C$13</definedName>
    <definedName name="Trend_Dental">Sheet1!$B$55</definedName>
    <definedName name="Trend_Hospital">Sheet1!$B$52</definedName>
    <definedName name="Trend_Other">Sheet1!$B$56</definedName>
    <definedName name="Trend_Professional">Sheet1!$B$53</definedName>
    <definedName name="Trend_Rx">Sheet1!$B$54</definedName>
    <definedName name="TrendSummary">Sheet1!$B$52:$E$56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J47" i="1"/>
  <c r="F47" i="1"/>
  <c r="J46" i="1"/>
  <c r="F46" i="1"/>
  <c r="J75" i="1" l="1"/>
  <c r="J73" i="1"/>
  <c r="J71" i="1"/>
  <c r="J69" i="1"/>
  <c r="J67" i="1"/>
  <c r="B34" i="1"/>
  <c r="E31" i="1" s="1"/>
  <c r="G34" i="1" l="1"/>
  <c r="F19" i="1"/>
  <c r="E32" i="1"/>
  <c r="E30" i="1"/>
  <c r="E33" i="1"/>
  <c r="E34" i="1" l="1"/>
</calcChain>
</file>

<file path=xl/sharedStrings.xml><?xml version="1.0" encoding="utf-8"?>
<sst xmlns="http://schemas.openxmlformats.org/spreadsheetml/2006/main" count="89" uniqueCount="67">
  <si>
    <t>INDIVIDUAL AND SMALL GROUP FILING SUMMARY</t>
  </si>
  <si>
    <t>Carrier Name</t>
  </si>
  <si>
    <t>Address</t>
  </si>
  <si>
    <t>Carrier Identification Number</t>
  </si>
  <si>
    <t>Date Submitted:</t>
  </si>
  <si>
    <t>From</t>
  </si>
  <si>
    <t>To</t>
  </si>
  <si>
    <t>Proposed Rate Summary</t>
  </si>
  <si>
    <t>per month</t>
  </si>
  <si>
    <t>%</t>
  </si>
  <si>
    <t>Components of Proposed Community Rate</t>
  </si>
  <si>
    <t>Dollars Per Month</t>
  </si>
  <si>
    <t>% of Total</t>
  </si>
  <si>
    <t>a) Claims</t>
  </si>
  <si>
    <t>b) Expenses</t>
  </si>
  <si>
    <t>d) Investment earnings</t>
  </si>
  <si>
    <t>e) Total (a + b + c - d)</t>
  </si>
  <si>
    <t>Summary of Pooled Experience</t>
  </si>
  <si>
    <t>Experience Period</t>
  </si>
  <si>
    <t>First Prior Period</t>
  </si>
  <si>
    <t>Second Prior Period</t>
  </si>
  <si>
    <t>Member Months</t>
  </si>
  <si>
    <t>Earned Premium</t>
  </si>
  <si>
    <t>Paid Claims</t>
  </si>
  <si>
    <t>Beginning Claim Reserve</t>
  </si>
  <si>
    <t>Ending Claim Reserve</t>
  </si>
  <si>
    <t>Incurred Claims</t>
  </si>
  <si>
    <t>Expenses</t>
  </si>
  <si>
    <t>Gain/Loss</t>
  </si>
  <si>
    <t>Loss Ratio Percentage</t>
  </si>
  <si>
    <t>General Information</t>
  </si>
  <si>
    <t>1. Trend Factor Summary</t>
  </si>
  <si>
    <t>Types of Service</t>
  </si>
  <si>
    <t>Annual Trend Assumed</t>
  </si>
  <si>
    <t>Hospital</t>
  </si>
  <si>
    <t>Professional</t>
  </si>
  <si>
    <t>Prescription Drugs</t>
  </si>
  <si>
    <t>Dental</t>
  </si>
  <si>
    <t>Other</t>
  </si>
  <si>
    <t>1)</t>
  </si>
  <si>
    <t>2)</t>
  </si>
  <si>
    <t>3)</t>
  </si>
  <si>
    <t>Rate Renewal Period:</t>
  </si>
  <si>
    <t>Date</t>
  </si>
  <si>
    <t>2. List the effective date and the rate increase for all rate changes in the past three periods.</t>
  </si>
  <si>
    <t>Geographic Area</t>
  </si>
  <si>
    <t>Family Size</t>
  </si>
  <si>
    <t>Age</t>
  </si>
  <si>
    <t>Wellness Activities</t>
  </si>
  <si>
    <t>Other (specify)</t>
  </si>
  <si>
    <t>Yes</t>
  </si>
  <si>
    <t>No</t>
  </si>
  <si>
    <t>5. Attach comments or additional Information</t>
  </si>
  <si>
    <t>6. Preparer's Information</t>
  </si>
  <si>
    <t>Name:</t>
  </si>
  <si>
    <t>Title:</t>
  </si>
  <si>
    <t>Telephone Number:</t>
  </si>
  <si>
    <t>Percentage change:</t>
  </si>
  <si>
    <t>Portion of carrier's total enrollment affected:</t>
  </si>
  <si>
    <t>Portion of carrier's total premium revenue affected:</t>
  </si>
  <si>
    <t>x</t>
  </si>
  <si>
    <t>Current community rate:</t>
  </si>
  <si>
    <t>Proposed community rate:</t>
  </si>
  <si>
    <t>c) Contribution to surplus contingency charges, or risk charges</t>
  </si>
  <si>
    <t>3. Since the previous filing, have any changes been made to the factors or methodology for adjusting base rates?</t>
  </si>
  <si>
    <t>4. Attach a table showing the base rate for each plan affected by this filing.</t>
  </si>
  <si>
    <t>Portion of Claim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</si>
</sst>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11"/>
      <color theme="8" tint="0.79998168889431442"/>
      <name val="Segoe UI"/>
      <family val="2"/>
    </font>
    <font>
      <b/>
      <sz val="11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horizontal="right" wrapText="1"/>
    </xf>
    <xf numFmtId="49" fontId="3" fillId="0" borderId="9" xfId="0" applyNumberFormat="1" applyFont="1" applyBorder="1"/>
    <xf numFmtId="0" fontId="3" fillId="0" borderId="12" xfId="0" applyFont="1" applyFill="1" applyBorder="1" applyAlignment="1">
      <alignment horizontal="right" wrapText="1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12" xfId="0" applyFont="1" applyBorder="1" applyAlignment="1">
      <alignment horizontal="right" wrapText="1"/>
    </xf>
    <xf numFmtId="49" fontId="3" fillId="0" borderId="0" xfId="0" applyNumberFormat="1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9" xfId="0" applyFont="1" applyBorder="1" applyAlignment="1">
      <alignment horizontal="right"/>
    </xf>
    <xf numFmtId="14" fontId="3" fillId="2" borderId="10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/>
    <xf numFmtId="0" fontId="3" fillId="0" borderId="17" xfId="0" applyFont="1" applyBorder="1"/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/>
    <xf numFmtId="14" fontId="3" fillId="0" borderId="0" xfId="0" applyNumberFormat="1" applyFont="1" applyBorder="1"/>
    <xf numFmtId="14" fontId="3" fillId="2" borderId="1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/>
    <xf numFmtId="0" fontId="3" fillId="0" borderId="0" xfId="0" applyFont="1" applyAlignment="1">
      <alignment wrapText="1"/>
    </xf>
    <xf numFmtId="0" fontId="3" fillId="0" borderId="8" xfId="0" applyFont="1" applyBorder="1" applyAlignment="1">
      <alignment horizontal="left" wrapText="1" indent="1"/>
    </xf>
    <xf numFmtId="0" fontId="3" fillId="0" borderId="10" xfId="0" applyFont="1" applyBorder="1"/>
    <xf numFmtId="0" fontId="3" fillId="0" borderId="12" xfId="0" applyFont="1" applyFill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1"/>
    </xf>
    <xf numFmtId="0" fontId="3" fillId="0" borderId="1" xfId="0" applyFont="1" applyBorder="1"/>
    <xf numFmtId="0" fontId="3" fillId="0" borderId="3" xfId="0" applyFont="1" applyFill="1" applyBorder="1"/>
    <xf numFmtId="0" fontId="3" fillId="0" borderId="20" xfId="0" applyFont="1" applyBorder="1"/>
    <xf numFmtId="0" fontId="3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wrapText="1" indent="1"/>
    </xf>
    <xf numFmtId="0" fontId="3" fillId="0" borderId="25" xfId="0" applyFont="1" applyBorder="1" applyAlignment="1">
      <alignment horizontal="left" indent="1"/>
    </xf>
    <xf numFmtId="0" fontId="3" fillId="0" borderId="5" xfId="0" applyFont="1" applyBorder="1" applyAlignment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right" vertical="center"/>
    </xf>
    <xf numFmtId="14" fontId="3" fillId="2" borderId="6" xfId="0" applyNumberFormat="1" applyFont="1" applyFill="1" applyBorder="1" applyAlignment="1" applyProtection="1">
      <protection locked="0"/>
    </xf>
    <xf numFmtId="0" fontId="3" fillId="0" borderId="5" xfId="0" applyFont="1" applyBorder="1" applyAlignment="1">
      <alignment horizontal="right" vertical="center"/>
    </xf>
    <xf numFmtId="14" fontId="3" fillId="2" borderId="6" xfId="0" applyNumberFormat="1" applyFont="1" applyFill="1" applyBorder="1" applyAlignment="1" applyProtection="1">
      <alignment horizontal="right"/>
      <protection locked="0"/>
    </xf>
    <xf numFmtId="14" fontId="3" fillId="2" borderId="1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14" fontId="3" fillId="2" borderId="1" xfId="0" applyNumberFormat="1" applyFont="1" applyFill="1" applyBorder="1" applyProtection="1">
      <protection locked="0"/>
    </xf>
    <xf numFmtId="10" fontId="3" fillId="2" borderId="1" xfId="2" applyNumberFormat="1" applyFont="1" applyFill="1" applyBorder="1" applyProtection="1">
      <protection locked="0"/>
    </xf>
    <xf numFmtId="49" fontId="5" fillId="2" borderId="7" xfId="0" applyNumberFormat="1" applyFont="1" applyFill="1" applyBorder="1" applyProtection="1">
      <protection locked="0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3" xfId="0" applyFont="1" applyBorder="1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/>
    <xf numFmtId="0" fontId="3" fillId="2" borderId="0" xfId="0" applyFont="1" applyFill="1" applyProtection="1">
      <protection locked="0"/>
    </xf>
    <xf numFmtId="0" fontId="8" fillId="0" borderId="0" xfId="0" applyFont="1"/>
    <xf numFmtId="0" fontId="5" fillId="2" borderId="7" xfId="0" applyNumberFormat="1" applyFont="1" applyFill="1" applyBorder="1" applyProtection="1"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left" indent="1"/>
      <protection locked="0"/>
    </xf>
    <xf numFmtId="49" fontId="3" fillId="0" borderId="32" xfId="0" applyNumberFormat="1" applyFont="1" applyFill="1" applyBorder="1" applyAlignment="1" applyProtection="1">
      <alignment horizontal="left" indent="1"/>
      <protection locked="0"/>
    </xf>
    <xf numFmtId="164" fontId="3" fillId="0" borderId="3" xfId="1" applyNumberFormat="1" applyFont="1" applyFill="1" applyBorder="1" applyAlignment="1" applyProtection="1">
      <alignment horizontal="right" indent="1"/>
      <protection locked="0"/>
    </xf>
    <xf numFmtId="2" fontId="3" fillId="0" borderId="3" xfId="2" applyNumberFormat="1" applyFont="1" applyFill="1" applyBorder="1" applyAlignment="1" applyProtection="1">
      <alignment horizontal="right" indent="1"/>
      <protection locked="0"/>
    </xf>
    <xf numFmtId="164" fontId="3" fillId="2" borderId="5" xfId="1" applyNumberFormat="1" applyFont="1" applyFill="1" applyBorder="1" applyAlignment="1" applyProtection="1">
      <alignment horizontal="right" indent="1"/>
      <protection locked="0"/>
    </xf>
    <xf numFmtId="164" fontId="3" fillId="2" borderId="2" xfId="1" applyNumberFormat="1" applyFont="1" applyFill="1" applyBorder="1" applyAlignment="1" applyProtection="1">
      <alignment horizontal="right" indent="1"/>
      <protection locked="0"/>
    </xf>
    <xf numFmtId="164" fontId="3" fillId="2" borderId="13" xfId="1" applyNumberFormat="1" applyFont="1" applyFill="1" applyBorder="1" applyAlignment="1" applyProtection="1">
      <alignment horizontal="right" indent="1"/>
      <protection locked="0"/>
    </xf>
    <xf numFmtId="164" fontId="3" fillId="3" borderId="5" xfId="1" applyNumberFormat="1" applyFont="1" applyFill="1" applyBorder="1" applyAlignment="1" applyProtection="1">
      <alignment horizontal="right" indent="1"/>
    </xf>
    <xf numFmtId="164" fontId="3" fillId="3" borderId="2" xfId="1" applyNumberFormat="1" applyFont="1" applyFill="1" applyBorder="1" applyAlignment="1" applyProtection="1">
      <alignment horizontal="right" indent="1"/>
    </xf>
    <xf numFmtId="164" fontId="3" fillId="3" borderId="13" xfId="1" applyNumberFormat="1" applyFont="1" applyFill="1" applyBorder="1" applyAlignment="1" applyProtection="1">
      <alignment horizontal="right" indent="1"/>
    </xf>
    <xf numFmtId="10" fontId="3" fillId="2" borderId="1" xfId="2" applyNumberFormat="1" applyFont="1" applyFill="1" applyBorder="1" applyAlignment="1" applyProtection="1">
      <alignment horizontal="right" indent="1"/>
      <protection locked="0"/>
    </xf>
    <xf numFmtId="2" fontId="3" fillId="2" borderId="1" xfId="2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Border="1" applyAlignment="1">
      <alignment horizontal="center" vertical="center"/>
    </xf>
    <xf numFmtId="164" fontId="3" fillId="3" borderId="6" xfId="1" applyNumberFormat="1" applyFont="1" applyFill="1" applyBorder="1" applyAlignment="1" applyProtection="1">
      <alignment horizontal="right" indent="1"/>
    </xf>
    <xf numFmtId="0" fontId="2" fillId="0" borderId="15" xfId="0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left" indent="1"/>
      <protection locked="0"/>
    </xf>
    <xf numFmtId="49" fontId="3" fillId="2" borderId="11" xfId="0" applyNumberFormat="1" applyFont="1" applyFill="1" applyBorder="1" applyAlignment="1" applyProtection="1">
      <alignment horizontal="left" indent="1"/>
      <protection locked="0"/>
    </xf>
    <xf numFmtId="49" fontId="3" fillId="2" borderId="1" xfId="0" applyNumberFormat="1" applyFont="1" applyFill="1" applyBorder="1" applyAlignment="1" applyProtection="1">
      <alignment horizontal="left" indent="1"/>
      <protection locked="0"/>
    </xf>
    <xf numFmtId="49" fontId="3" fillId="2" borderId="31" xfId="0" applyNumberFormat="1" applyFont="1" applyFill="1" applyBorder="1" applyAlignment="1" applyProtection="1">
      <alignment horizontal="left" indent="1"/>
      <protection locked="0"/>
    </xf>
    <xf numFmtId="49" fontId="3" fillId="2" borderId="2" xfId="0" applyNumberFormat="1" applyFont="1" applyFill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 vertical="center" wrapText="1"/>
    </xf>
    <xf numFmtId="10" fontId="3" fillId="3" borderId="28" xfId="2" applyNumberFormat="1" applyFont="1" applyFill="1" applyBorder="1" applyAlignment="1" applyProtection="1">
      <alignment horizontal="right" indent="1"/>
    </xf>
    <xf numFmtId="10" fontId="3" fillId="3" borderId="19" xfId="2" applyNumberFormat="1" applyFont="1" applyFill="1" applyBorder="1" applyAlignment="1" applyProtection="1">
      <alignment horizontal="right" indent="1"/>
    </xf>
    <xf numFmtId="10" fontId="3" fillId="3" borderId="30" xfId="2" applyNumberFormat="1" applyFont="1" applyFill="1" applyBorder="1" applyAlignment="1" applyProtection="1">
      <alignment horizontal="right" indent="1"/>
    </xf>
    <xf numFmtId="164" fontId="3" fillId="2" borderId="10" xfId="1" applyNumberFormat="1" applyFont="1" applyFill="1" applyBorder="1" applyAlignment="1" applyProtection="1">
      <alignment horizontal="right" indent="1"/>
      <protection locked="0"/>
    </xf>
    <xf numFmtId="164" fontId="3" fillId="2" borderId="1" xfId="1" applyNumberFormat="1" applyFont="1" applyFill="1" applyBorder="1" applyAlignment="1" applyProtection="1">
      <alignment horizontal="right" indent="1"/>
      <protection locked="0"/>
    </xf>
    <xf numFmtId="10" fontId="3" fillId="3" borderId="4" xfId="2" applyNumberFormat="1" applyFont="1" applyFill="1" applyBorder="1" applyAlignment="1" applyProtection="1">
      <alignment horizontal="right" indent="1"/>
    </xf>
    <xf numFmtId="10" fontId="3" fillId="3" borderId="24" xfId="2" applyNumberFormat="1" applyFont="1" applyFill="1" applyBorder="1" applyAlignment="1" applyProtection="1">
      <alignment horizontal="right" indent="1"/>
    </xf>
    <xf numFmtId="10" fontId="3" fillId="3" borderId="26" xfId="2" applyNumberFormat="1" applyFont="1" applyFill="1" applyBorder="1" applyAlignment="1" applyProtection="1">
      <alignment horizontal="right" indent="1"/>
    </xf>
    <xf numFmtId="10" fontId="3" fillId="3" borderId="27" xfId="2" applyNumberFormat="1" applyFont="1" applyFill="1" applyBorder="1" applyAlignment="1" applyProtection="1">
      <alignment horizontal="right" inden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3" fillId="2" borderId="5" xfId="1" applyNumberFormat="1" applyFont="1" applyFill="1" applyBorder="1" applyAlignment="1" applyProtection="1">
      <alignment horizontal="right" indent="1"/>
      <protection locked="0"/>
    </xf>
    <xf numFmtId="1" fontId="3" fillId="2" borderId="2" xfId="1" applyNumberFormat="1" applyFont="1" applyFill="1" applyBorder="1" applyAlignment="1" applyProtection="1">
      <alignment horizontal="right" indent="1"/>
      <protection locked="0"/>
    </xf>
    <xf numFmtId="1" fontId="3" fillId="2" borderId="13" xfId="1" applyNumberFormat="1" applyFont="1" applyFill="1" applyBorder="1" applyAlignment="1" applyProtection="1">
      <alignment horizontal="right" indent="1"/>
      <protection locked="0"/>
    </xf>
    <xf numFmtId="1" fontId="3" fillId="2" borderId="6" xfId="1" applyNumberFormat="1" applyFont="1" applyFill="1" applyBorder="1" applyAlignment="1" applyProtection="1">
      <alignment horizontal="right" indent="1"/>
      <protection locked="0"/>
    </xf>
    <xf numFmtId="164" fontId="3" fillId="2" borderId="6" xfId="1" applyNumberFormat="1" applyFont="1" applyFill="1" applyBorder="1" applyAlignment="1" applyProtection="1">
      <alignment horizontal="right" indent="1"/>
      <protection locked="0"/>
    </xf>
    <xf numFmtId="10" fontId="3" fillId="2" borderId="4" xfId="2" applyNumberFormat="1" applyFont="1" applyFill="1" applyBorder="1" applyProtection="1">
      <protection locked="0"/>
    </xf>
    <xf numFmtId="10" fontId="3" fillId="3" borderId="29" xfId="2" applyNumberFormat="1" applyFont="1" applyFill="1" applyBorder="1" applyAlignment="1" applyProtection="1">
      <alignment horizontal="right" indent="1"/>
    </xf>
    <xf numFmtId="0" fontId="3" fillId="0" borderId="22" xfId="0" applyFont="1" applyBorder="1" applyAlignment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right" inden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3" borderId="26" xfId="2" applyNumberFormat="1" applyFont="1" applyFill="1" applyBorder="1" applyAlignment="1" applyProtection="1">
      <alignment horizontal="right" indent="1"/>
    </xf>
    <xf numFmtId="0" fontId="3" fillId="0" borderId="4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showGridLines="0" tabSelected="1" showRuler="0" view="pageLayout" zoomScaleNormal="100" workbookViewId="0">
      <selection activeCell="C2" sqref="C2:M2"/>
    </sheetView>
  </sheetViews>
  <sheetFormatPr defaultColWidth="0" defaultRowHeight="16.5" x14ac:dyDescent="0.3"/>
  <cols>
    <col min="1" max="1" width="26" style="1" customWidth="1"/>
    <col min="2" max="2" width="8.28515625" style="1" customWidth="1"/>
    <col min="3" max="3" width="11.85546875" style="1" bestFit="1" customWidth="1"/>
    <col min="4" max="4" width="8.85546875" style="1" bestFit="1" customWidth="1"/>
    <col min="5" max="5" width="11.85546875" style="1" bestFit="1" customWidth="1"/>
    <col min="6" max="6" width="8.28515625" style="1" customWidth="1"/>
    <col min="7" max="7" width="11.85546875" style="1" bestFit="1" customWidth="1"/>
    <col min="8" max="8" width="8.85546875" style="1" bestFit="1" customWidth="1"/>
    <col min="9" max="9" width="11.85546875" style="1" bestFit="1" customWidth="1"/>
    <col min="10" max="10" width="8.28515625" style="1" customWidth="1"/>
    <col min="11" max="11" width="11.85546875" style="1" bestFit="1" customWidth="1"/>
    <col min="12" max="12" width="8.85546875" style="1" bestFit="1" customWidth="1"/>
    <col min="13" max="13" width="11.85546875" style="1" bestFit="1" customWidth="1"/>
    <col min="14" max="14" width="4.7109375" style="1" customWidth="1"/>
    <col min="15" max="16384" width="4.7109375" style="1" hidden="1"/>
  </cols>
  <sheetData>
    <row r="1" spans="1:13" ht="21" thickBot="1" x14ac:dyDescent="0.3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x14ac:dyDescent="0.3">
      <c r="A2" s="2" t="s">
        <v>1</v>
      </c>
      <c r="B2" s="3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6" customFormat="1" ht="3.95" customHeight="1" x14ac:dyDescent="0.3">
      <c r="A3" s="4"/>
      <c r="B3" s="5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x14ac:dyDescent="0.3">
      <c r="A4" s="7" t="s">
        <v>2</v>
      </c>
      <c r="B4" s="8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x14ac:dyDescent="0.3">
      <c r="A5" s="7"/>
      <c r="B5" s="8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x14ac:dyDescent="0.3">
      <c r="A6" s="7"/>
      <c r="B6" s="8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7" spans="1:13" s="6" customFormat="1" ht="3.95" customHeight="1" x14ac:dyDescent="0.3">
      <c r="A7" s="4"/>
      <c r="B7" s="5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30" customHeight="1" x14ac:dyDescent="0.3">
      <c r="A8" s="7" t="s">
        <v>3</v>
      </c>
      <c r="B8" s="8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3" ht="17.25" thickBot="1" x14ac:dyDescent="0.3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17.25" thickBot="1" x14ac:dyDescent="0.35">
      <c r="A10" s="12"/>
      <c r="B10" s="13"/>
      <c r="C10" s="13"/>
      <c r="D10" s="13"/>
      <c r="E10" s="13"/>
      <c r="F10" s="13"/>
      <c r="G10" s="13"/>
    </row>
    <row r="11" spans="1:13" x14ac:dyDescent="0.3">
      <c r="A11" s="2" t="s">
        <v>42</v>
      </c>
      <c r="B11" s="14" t="s">
        <v>5</v>
      </c>
      <c r="C11" s="15"/>
      <c r="D11" s="14" t="s">
        <v>6</v>
      </c>
      <c r="E11" s="15"/>
      <c r="F11" s="16"/>
      <c r="G11" s="16"/>
      <c r="H11" s="16"/>
      <c r="I11" s="16"/>
      <c r="J11" s="16"/>
      <c r="K11" s="16"/>
      <c r="L11" s="16"/>
      <c r="M11" s="17"/>
    </row>
    <row r="12" spans="1:13" s="6" customFormat="1" ht="3.95" customHeight="1" x14ac:dyDescent="0.3">
      <c r="A12" s="4"/>
      <c r="B12" s="18"/>
      <c r="C12" s="19"/>
      <c r="D12" s="18"/>
      <c r="E12" s="19"/>
      <c r="M12" s="20"/>
    </row>
    <row r="13" spans="1:13" x14ac:dyDescent="0.3">
      <c r="A13" s="7" t="s">
        <v>4</v>
      </c>
      <c r="B13" s="21"/>
      <c r="C13" s="22"/>
      <c r="D13" s="13"/>
      <c r="E13" s="13"/>
      <c r="F13" s="13"/>
      <c r="G13" s="13"/>
      <c r="H13" s="13"/>
      <c r="I13" s="13"/>
      <c r="J13" s="13"/>
      <c r="K13" s="13"/>
      <c r="L13" s="13"/>
      <c r="M13" s="23"/>
    </row>
    <row r="14" spans="1:13" ht="17.25" thickBot="1" x14ac:dyDescent="0.3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x14ac:dyDescent="0.3">
      <c r="A15" s="24"/>
    </row>
    <row r="16" spans="1:13" ht="29.25" customHeight="1" thickBot="1" x14ac:dyDescent="0.35">
      <c r="A16" s="79" t="s">
        <v>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x14ac:dyDescent="0.3">
      <c r="A17" s="25" t="s">
        <v>61</v>
      </c>
      <c r="B17" s="90"/>
      <c r="C17" s="90"/>
      <c r="D17" s="90"/>
      <c r="E17" s="26" t="s">
        <v>8</v>
      </c>
      <c r="F17" s="16"/>
      <c r="G17" s="16"/>
      <c r="H17" s="16"/>
      <c r="I17" s="16"/>
      <c r="J17" s="16"/>
      <c r="K17" s="16"/>
      <c r="L17" s="16"/>
      <c r="M17" s="17"/>
    </row>
    <row r="18" spans="1:13" s="6" customFormat="1" ht="3.95" customHeight="1" x14ac:dyDescent="0.3">
      <c r="A18" s="27"/>
      <c r="B18" s="62"/>
      <c r="C18" s="62"/>
      <c r="D18" s="62"/>
      <c r="M18" s="20"/>
    </row>
    <row r="19" spans="1:13" ht="33" x14ac:dyDescent="0.3">
      <c r="A19" s="28" t="s">
        <v>62</v>
      </c>
      <c r="B19" s="91"/>
      <c r="C19" s="91"/>
      <c r="D19" s="91"/>
      <c r="E19" s="29" t="s">
        <v>8</v>
      </c>
      <c r="F19" s="57" t="str">
        <f>IF(RateComp_Total_DPM&lt;&gt;CommRate_Proposed,"Error: Must match the Components of Proposed Community Rate Total (e).","")</f>
        <v/>
      </c>
      <c r="G19" s="13"/>
      <c r="H19" s="13"/>
      <c r="I19" s="13"/>
      <c r="J19" s="13"/>
      <c r="K19" s="13"/>
      <c r="L19" s="13"/>
      <c r="M19" s="23"/>
    </row>
    <row r="20" spans="1:13" s="6" customFormat="1" ht="3.95" customHeight="1" x14ac:dyDescent="0.3">
      <c r="A20" s="27"/>
      <c r="B20" s="62"/>
      <c r="C20" s="62"/>
      <c r="D20" s="62"/>
      <c r="E20" s="30"/>
      <c r="M20" s="20"/>
    </row>
    <row r="21" spans="1:13" x14ac:dyDescent="0.3">
      <c r="A21" s="28" t="s">
        <v>57</v>
      </c>
      <c r="B21" s="70"/>
      <c r="C21" s="70"/>
      <c r="D21" s="70"/>
      <c r="E21" s="29" t="s">
        <v>9</v>
      </c>
      <c r="F21" s="13"/>
      <c r="G21" s="13"/>
      <c r="H21" s="13"/>
      <c r="I21" s="13"/>
      <c r="J21" s="13"/>
      <c r="K21" s="13"/>
      <c r="L21" s="13"/>
      <c r="M21" s="23"/>
    </row>
    <row r="22" spans="1:13" s="6" customFormat="1" ht="3.95" customHeight="1" x14ac:dyDescent="0.3">
      <c r="A22" s="27"/>
      <c r="B22" s="63"/>
      <c r="C22" s="63"/>
      <c r="D22" s="63"/>
      <c r="E22" s="30"/>
      <c r="M22" s="20"/>
    </row>
    <row r="23" spans="1:13" ht="33" x14ac:dyDescent="0.3">
      <c r="A23" s="28" t="s">
        <v>58</v>
      </c>
      <c r="B23" s="71"/>
      <c r="C23" s="71"/>
      <c r="D23" s="71"/>
      <c r="E23" s="29" t="s">
        <v>9</v>
      </c>
      <c r="F23" s="13"/>
      <c r="G23" s="13"/>
      <c r="H23" s="13"/>
      <c r="I23" s="13"/>
      <c r="J23" s="13"/>
      <c r="K23" s="13"/>
      <c r="L23" s="13"/>
      <c r="M23" s="23"/>
    </row>
    <row r="24" spans="1:13" s="6" customFormat="1" ht="3.95" customHeight="1" x14ac:dyDescent="0.3">
      <c r="A24" s="27"/>
      <c r="B24" s="63"/>
      <c r="C24" s="63"/>
      <c r="D24" s="63"/>
      <c r="E24" s="30"/>
      <c r="M24" s="20"/>
    </row>
    <row r="25" spans="1:13" ht="49.5" x14ac:dyDescent="0.3">
      <c r="A25" s="28" t="s">
        <v>59</v>
      </c>
      <c r="B25" s="71"/>
      <c r="C25" s="71"/>
      <c r="D25" s="71"/>
      <c r="E25" s="29" t="s">
        <v>9</v>
      </c>
      <c r="F25" s="13"/>
      <c r="G25" s="13"/>
      <c r="H25" s="13"/>
      <c r="I25" s="13"/>
      <c r="J25" s="13"/>
      <c r="K25" s="13"/>
      <c r="L25" s="13"/>
      <c r="M25" s="23"/>
    </row>
    <row r="26" spans="1:13" ht="17.25" thickBot="1" x14ac:dyDescent="0.3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x14ac:dyDescent="0.3">
      <c r="A27" s="24"/>
    </row>
    <row r="28" spans="1:13" ht="30" customHeight="1" thickBot="1" x14ac:dyDescent="0.35">
      <c r="A28" s="86" t="s">
        <v>10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 ht="75" customHeight="1" x14ac:dyDescent="0.3">
      <c r="A29" s="31"/>
      <c r="B29" s="96" t="s">
        <v>11</v>
      </c>
      <c r="C29" s="96"/>
      <c r="D29" s="96"/>
      <c r="E29" s="96" t="s">
        <v>12</v>
      </c>
      <c r="F29" s="106"/>
    </row>
    <row r="30" spans="1:13" x14ac:dyDescent="0.3">
      <c r="A30" s="32" t="s">
        <v>13</v>
      </c>
      <c r="B30" s="107"/>
      <c r="C30" s="107"/>
      <c r="D30" s="107"/>
      <c r="E30" s="92" t="str">
        <f>IF(B30="","",RateComp_Claims_DPM/RateComp_Total_DPM)</f>
        <v/>
      </c>
      <c r="F30" s="93"/>
    </row>
    <row r="31" spans="1:13" x14ac:dyDescent="0.3">
      <c r="A31" s="32" t="s">
        <v>14</v>
      </c>
      <c r="B31" s="107"/>
      <c r="C31" s="107"/>
      <c r="D31" s="107"/>
      <c r="E31" s="92" t="str">
        <f>IF(B30="","",RateComp_Expenses_DPM/RateComp_Total_DPM)</f>
        <v/>
      </c>
      <c r="F31" s="93"/>
    </row>
    <row r="32" spans="1:13" ht="49.5" x14ac:dyDescent="0.3">
      <c r="A32" s="33" t="s">
        <v>63</v>
      </c>
      <c r="B32" s="107"/>
      <c r="C32" s="107"/>
      <c r="D32" s="107"/>
      <c r="E32" s="92" t="str">
        <f>IF(B30="","",RateComp_Contributions_DPM/RateComp_Total_DPM)</f>
        <v/>
      </c>
      <c r="F32" s="93"/>
    </row>
    <row r="33" spans="1:13" x14ac:dyDescent="0.3">
      <c r="A33" s="32" t="s">
        <v>15</v>
      </c>
      <c r="B33" s="107"/>
      <c r="C33" s="107"/>
      <c r="D33" s="107"/>
      <c r="E33" s="92" t="str">
        <f>IF(B30="","",RateComp_InvestEarnings_DPM/RateComp_Total_DPM)</f>
        <v/>
      </c>
      <c r="F33" s="93"/>
    </row>
    <row r="34" spans="1:13" ht="17.25" thickBot="1" x14ac:dyDescent="0.35">
      <c r="A34" s="34" t="s">
        <v>16</v>
      </c>
      <c r="B34" s="111" t="str">
        <f>IF(RateComp_Claims_DPM="","",RateComp_Claims_DPM+RateComp_Expenses_DPM+RateComp_Contributions_DPM-RateComp_InvestEarnings_DPM)</f>
        <v/>
      </c>
      <c r="C34" s="111"/>
      <c r="D34" s="111"/>
      <c r="E34" s="94" t="str">
        <f>IF(RateComp_Claims_DPM="","",RateComp_Claims_Percent+RateComp_Expenses_Percent+RateComp_Contributions_Percent-RateComp_InvestEarnings_Percent)</f>
        <v/>
      </c>
      <c r="F34" s="95"/>
      <c r="G34" s="57" t="str">
        <f>IF(RateComp_Total_DPM&lt;&gt;CommRate_Proposed,"Error: Must match the Proposed Community Rate stated above.","")</f>
        <v/>
      </c>
    </row>
    <row r="36" spans="1:13" ht="30" customHeight="1" thickBot="1" x14ac:dyDescent="0.35">
      <c r="A36" s="72" t="s">
        <v>17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15" customHeight="1" x14ac:dyDescent="0.3">
      <c r="A37" s="109"/>
      <c r="B37" s="96" t="s">
        <v>18</v>
      </c>
      <c r="C37" s="96"/>
      <c r="D37" s="96"/>
      <c r="E37" s="96"/>
      <c r="F37" s="97" t="s">
        <v>19</v>
      </c>
      <c r="G37" s="97"/>
      <c r="H37" s="97"/>
      <c r="I37" s="97"/>
      <c r="J37" s="97" t="s">
        <v>20</v>
      </c>
      <c r="K37" s="97"/>
      <c r="L37" s="97"/>
      <c r="M37" s="98"/>
    </row>
    <row r="38" spans="1:13" x14ac:dyDescent="0.3">
      <c r="A38" s="110"/>
      <c r="B38" s="35" t="s">
        <v>5</v>
      </c>
      <c r="C38" s="36"/>
      <c r="D38" s="37" t="s">
        <v>6</v>
      </c>
      <c r="E38" s="38"/>
      <c r="F38" s="39" t="s">
        <v>5</v>
      </c>
      <c r="G38" s="36"/>
      <c r="H38" s="37" t="s">
        <v>6</v>
      </c>
      <c r="I38" s="40"/>
      <c r="J38" s="39" t="s">
        <v>5</v>
      </c>
      <c r="K38" s="36"/>
      <c r="L38" s="37" t="s">
        <v>6</v>
      </c>
      <c r="M38" s="41"/>
    </row>
    <row r="39" spans="1:13" x14ac:dyDescent="0.3">
      <c r="A39" s="32" t="s">
        <v>21</v>
      </c>
      <c r="B39" s="99"/>
      <c r="C39" s="100"/>
      <c r="D39" s="100"/>
      <c r="E39" s="102"/>
      <c r="F39" s="99"/>
      <c r="G39" s="100"/>
      <c r="H39" s="100"/>
      <c r="I39" s="102"/>
      <c r="J39" s="99"/>
      <c r="K39" s="100"/>
      <c r="L39" s="100"/>
      <c r="M39" s="101"/>
    </row>
    <row r="40" spans="1:13" x14ac:dyDescent="0.3">
      <c r="A40" s="32" t="s">
        <v>22</v>
      </c>
      <c r="B40" s="64"/>
      <c r="C40" s="65"/>
      <c r="D40" s="65"/>
      <c r="E40" s="103"/>
      <c r="F40" s="64"/>
      <c r="G40" s="65"/>
      <c r="H40" s="65"/>
      <c r="I40" s="103"/>
      <c r="J40" s="64"/>
      <c r="K40" s="65"/>
      <c r="L40" s="65"/>
      <c r="M40" s="66"/>
    </row>
    <row r="41" spans="1:13" x14ac:dyDescent="0.3">
      <c r="A41" s="32" t="s">
        <v>23</v>
      </c>
      <c r="B41" s="64"/>
      <c r="C41" s="65"/>
      <c r="D41" s="65"/>
      <c r="E41" s="103"/>
      <c r="F41" s="64"/>
      <c r="G41" s="65"/>
      <c r="H41" s="65"/>
      <c r="I41" s="103"/>
      <c r="J41" s="64"/>
      <c r="K41" s="65"/>
      <c r="L41" s="65"/>
      <c r="M41" s="66"/>
    </row>
    <row r="42" spans="1:13" x14ac:dyDescent="0.3">
      <c r="A42" s="32" t="s">
        <v>24</v>
      </c>
      <c r="B42" s="64"/>
      <c r="C42" s="65"/>
      <c r="D42" s="65"/>
      <c r="E42" s="103"/>
      <c r="F42" s="64"/>
      <c r="G42" s="65"/>
      <c r="H42" s="65"/>
      <c r="I42" s="103"/>
      <c r="J42" s="64"/>
      <c r="K42" s="65"/>
      <c r="L42" s="65"/>
      <c r="M42" s="66"/>
    </row>
    <row r="43" spans="1:13" x14ac:dyDescent="0.3">
      <c r="A43" s="32" t="s">
        <v>25</v>
      </c>
      <c r="B43" s="64"/>
      <c r="C43" s="65"/>
      <c r="D43" s="65"/>
      <c r="E43" s="103"/>
      <c r="F43" s="64"/>
      <c r="G43" s="65"/>
      <c r="H43" s="65"/>
      <c r="I43" s="103"/>
      <c r="J43" s="64"/>
      <c r="K43" s="65"/>
      <c r="L43" s="65"/>
      <c r="M43" s="66"/>
    </row>
    <row r="44" spans="1:13" x14ac:dyDescent="0.3">
      <c r="A44" s="32" t="s">
        <v>26</v>
      </c>
      <c r="B44" s="64"/>
      <c r="C44" s="65"/>
      <c r="D44" s="65"/>
      <c r="E44" s="103"/>
      <c r="F44" s="64"/>
      <c r="G44" s="65"/>
      <c r="H44" s="65"/>
      <c r="I44" s="103"/>
      <c r="J44" s="64"/>
      <c r="K44" s="65"/>
      <c r="L44" s="65"/>
      <c r="M44" s="66"/>
    </row>
    <row r="45" spans="1:13" x14ac:dyDescent="0.3">
      <c r="A45" s="32" t="s">
        <v>27</v>
      </c>
      <c r="B45" s="64"/>
      <c r="C45" s="65"/>
      <c r="D45" s="65"/>
      <c r="E45" s="103"/>
      <c r="F45" s="64"/>
      <c r="G45" s="65"/>
      <c r="H45" s="65"/>
      <c r="I45" s="103"/>
      <c r="J45" s="64"/>
      <c r="K45" s="65"/>
      <c r="L45" s="65"/>
      <c r="M45" s="66"/>
    </row>
    <row r="46" spans="1:13" x14ac:dyDescent="0.3">
      <c r="A46" s="32" t="s">
        <v>28</v>
      </c>
      <c r="B46" s="67" t="str">
        <f>IF(ExpPeriod1_EarnedPremium="","",ExpPeriod1_EarnedPremium-ExpPeriod1_IncurredClaims-ExpPeriod1_Expenses)</f>
        <v/>
      </c>
      <c r="C46" s="68"/>
      <c r="D46" s="68"/>
      <c r="E46" s="73"/>
      <c r="F46" s="67" t="str">
        <f>IF(ExpPeriod2_EarnedPremium="","",ExpPeriod2_EarnedPremium-ExpPeriod2_IncurredClaims-ExpPeriod2_Expenses)</f>
        <v/>
      </c>
      <c r="G46" s="68"/>
      <c r="H46" s="68"/>
      <c r="I46" s="73"/>
      <c r="J46" s="67" t="str">
        <f>IF(ExpPeriod3_EarnedPremium="","",ExpPeriod3_EarnedPremium-ExpPeriod3_IncurredClaims-ExpPeriod3_Expenses)</f>
        <v/>
      </c>
      <c r="K46" s="68"/>
      <c r="L46" s="68"/>
      <c r="M46" s="69"/>
    </row>
    <row r="47" spans="1:13" ht="17.25" thickBot="1" x14ac:dyDescent="0.35">
      <c r="A47" s="34" t="s">
        <v>29</v>
      </c>
      <c r="B47" s="87" t="str">
        <f>IF(ExpPeriod1_EarnedPremium="","",ExpPeriod1_IncurredClaims/ExpPeriod1_EarnedPremium)</f>
        <v/>
      </c>
      <c r="C47" s="88"/>
      <c r="D47" s="88"/>
      <c r="E47" s="105"/>
      <c r="F47" s="87" t="str">
        <f>IF(ExpPeriod2_EarnedPremium="","",ExpPeriod2_IncurredClaims/ExpPeriod2_EarnedPremium)</f>
        <v/>
      </c>
      <c r="G47" s="88"/>
      <c r="H47" s="88"/>
      <c r="I47" s="105"/>
      <c r="J47" s="87" t="str">
        <f>IF(ExpPeriod3_EarnedPremium="","",ExpPeriod3_IncurredClaims/ExpPeriod3_EarnedPremium)</f>
        <v/>
      </c>
      <c r="K47" s="88"/>
      <c r="L47" s="88"/>
      <c r="M47" s="89"/>
    </row>
    <row r="49" spans="1:13" ht="30" customHeight="1" x14ac:dyDescent="0.3">
      <c r="A49" s="78" t="s">
        <v>30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3" x14ac:dyDescent="0.3">
      <c r="A50" s="1" t="s">
        <v>31</v>
      </c>
    </row>
    <row r="51" spans="1:13" ht="75" customHeight="1" x14ac:dyDescent="0.3">
      <c r="A51" s="42" t="s">
        <v>32</v>
      </c>
      <c r="B51" s="112" t="s">
        <v>33</v>
      </c>
      <c r="C51" s="112"/>
      <c r="D51" s="112" t="s">
        <v>66</v>
      </c>
      <c r="E51" s="112"/>
    </row>
    <row r="52" spans="1:13" x14ac:dyDescent="0.3">
      <c r="A52" s="43" t="s">
        <v>34</v>
      </c>
      <c r="B52" s="104"/>
      <c r="C52" s="104"/>
      <c r="D52" s="104"/>
      <c r="E52" s="104"/>
    </row>
    <row r="53" spans="1:13" x14ac:dyDescent="0.3">
      <c r="A53" s="43" t="s">
        <v>35</v>
      </c>
      <c r="B53" s="104"/>
      <c r="C53" s="104"/>
      <c r="D53" s="104"/>
      <c r="E53" s="104"/>
    </row>
    <row r="54" spans="1:13" x14ac:dyDescent="0.3">
      <c r="A54" s="43" t="s">
        <v>36</v>
      </c>
      <c r="B54" s="104"/>
      <c r="C54" s="104"/>
      <c r="D54" s="104"/>
      <c r="E54" s="104"/>
    </row>
    <row r="55" spans="1:13" x14ac:dyDescent="0.3">
      <c r="A55" s="43" t="s">
        <v>37</v>
      </c>
      <c r="B55" s="104"/>
      <c r="C55" s="104"/>
      <c r="D55" s="104"/>
      <c r="E55" s="104"/>
    </row>
    <row r="56" spans="1:13" x14ac:dyDescent="0.3">
      <c r="A56" s="43" t="s">
        <v>38</v>
      </c>
      <c r="B56" s="104"/>
      <c r="C56" s="104"/>
      <c r="D56" s="104"/>
      <c r="E56" s="104"/>
    </row>
    <row r="57" spans="1:13" x14ac:dyDescent="0.3">
      <c r="A57" s="44"/>
      <c r="B57" s="13"/>
      <c r="C57" s="13"/>
      <c r="D57" s="13"/>
      <c r="E57" s="13"/>
    </row>
    <row r="59" spans="1:13" x14ac:dyDescent="0.3">
      <c r="A59" s="1" t="s">
        <v>44</v>
      </c>
    </row>
    <row r="61" spans="1:13" x14ac:dyDescent="0.3">
      <c r="B61" s="1" t="s">
        <v>39</v>
      </c>
      <c r="C61" s="45"/>
      <c r="D61" s="46"/>
      <c r="F61" s="1" t="s">
        <v>40</v>
      </c>
      <c r="G61" s="45"/>
      <c r="H61" s="46"/>
      <c r="J61" s="1" t="s">
        <v>41</v>
      </c>
      <c r="K61" s="45"/>
      <c r="L61" s="46"/>
    </row>
    <row r="62" spans="1:13" x14ac:dyDescent="0.3">
      <c r="C62" s="1" t="s">
        <v>43</v>
      </c>
      <c r="D62" s="1" t="s">
        <v>9</v>
      </c>
      <c r="G62" s="1" t="s">
        <v>43</v>
      </c>
      <c r="H62" s="1" t="s">
        <v>9</v>
      </c>
      <c r="K62" s="1" t="s">
        <v>43</v>
      </c>
      <c r="L62" s="1" t="s">
        <v>9</v>
      </c>
    </row>
    <row r="65" spans="1:13" x14ac:dyDescent="0.3">
      <c r="A65" s="1" t="s">
        <v>64</v>
      </c>
    </row>
    <row r="66" spans="1:13" ht="17.25" thickBot="1" x14ac:dyDescent="0.35"/>
    <row r="67" spans="1:13" ht="17.25" thickBot="1" x14ac:dyDescent="0.35">
      <c r="A67" s="44" t="s">
        <v>45</v>
      </c>
      <c r="B67" s="13"/>
      <c r="C67" s="13"/>
      <c r="D67" s="13"/>
      <c r="E67" s="13"/>
      <c r="F67" s="47"/>
      <c r="G67" s="1" t="s">
        <v>50</v>
      </c>
      <c r="H67" s="58"/>
      <c r="I67" s="1" t="s">
        <v>51</v>
      </c>
      <c r="J67" s="57" t="str">
        <f>IF(AND(F67&lt;&gt;"",H67&lt;&gt;""),"Error: Choose either Yes or No.","")</f>
        <v/>
      </c>
    </row>
    <row r="68" spans="1:13" ht="5.0999999999999996" customHeight="1" thickBot="1" x14ac:dyDescent="0.35">
      <c r="A68" s="44"/>
      <c r="B68" s="13"/>
      <c r="C68" s="13"/>
      <c r="D68" s="13"/>
      <c r="E68" s="13"/>
      <c r="J68" s="57"/>
    </row>
    <row r="69" spans="1:13" ht="17.25" thickBot="1" x14ac:dyDescent="0.35">
      <c r="A69" s="44" t="s">
        <v>46</v>
      </c>
      <c r="B69" s="13"/>
      <c r="C69" s="13"/>
      <c r="D69" s="13"/>
      <c r="E69" s="13"/>
      <c r="F69" s="47"/>
      <c r="G69" s="1" t="s">
        <v>50</v>
      </c>
      <c r="H69" s="58"/>
      <c r="I69" s="1" t="s">
        <v>51</v>
      </c>
      <c r="J69" s="57" t="str">
        <f>IF(AND(F69&lt;&gt;"",H69&lt;&gt;""),"Error: Choose either Yes or No.","")</f>
        <v/>
      </c>
    </row>
    <row r="70" spans="1:13" ht="5.0999999999999996" customHeight="1" thickBot="1" x14ac:dyDescent="0.35">
      <c r="A70" s="44"/>
      <c r="B70" s="13"/>
      <c r="C70" s="13"/>
      <c r="D70" s="13"/>
      <c r="E70" s="13"/>
      <c r="J70" s="57"/>
    </row>
    <row r="71" spans="1:13" ht="17.25" thickBot="1" x14ac:dyDescent="0.35">
      <c r="A71" s="44" t="s">
        <v>47</v>
      </c>
      <c r="B71" s="13"/>
      <c r="C71" s="13"/>
      <c r="D71" s="13"/>
      <c r="E71" s="13"/>
      <c r="F71" s="47"/>
      <c r="G71" s="1" t="s">
        <v>50</v>
      </c>
      <c r="H71" s="58"/>
      <c r="I71" s="1" t="s">
        <v>51</v>
      </c>
      <c r="J71" s="57" t="str">
        <f>IF(AND(F71&lt;&gt;"",H71&lt;&gt;""),"Error: Choose either Yes or No.","")</f>
        <v/>
      </c>
    </row>
    <row r="72" spans="1:13" ht="5.0999999999999996" customHeight="1" thickBot="1" x14ac:dyDescent="0.35">
      <c r="A72" s="44"/>
      <c r="B72" s="13"/>
      <c r="C72" s="13"/>
      <c r="D72" s="13"/>
      <c r="E72" s="13"/>
      <c r="J72" s="57"/>
    </row>
    <row r="73" spans="1:13" ht="17.25" thickBot="1" x14ac:dyDescent="0.35">
      <c r="A73" s="44" t="s">
        <v>48</v>
      </c>
      <c r="B73" s="13"/>
      <c r="C73" s="13"/>
      <c r="D73" s="13"/>
      <c r="E73" s="13"/>
      <c r="F73" s="47"/>
      <c r="G73" s="1" t="s">
        <v>50</v>
      </c>
      <c r="H73" s="58"/>
      <c r="I73" s="1" t="s">
        <v>51</v>
      </c>
      <c r="J73" s="57" t="str">
        <f>IF(AND(F73&lt;&gt;"",H73&lt;&gt;""),"Error: Choose either Yes or No.","")</f>
        <v/>
      </c>
    </row>
    <row r="74" spans="1:13" ht="5.0999999999999996" customHeight="1" thickBot="1" x14ac:dyDescent="0.35">
      <c r="A74" s="48"/>
      <c r="H74" s="1" t="s">
        <v>60</v>
      </c>
      <c r="J74" s="57"/>
    </row>
    <row r="75" spans="1:13" ht="17.25" thickBot="1" x14ac:dyDescent="0.35">
      <c r="A75" s="48" t="s">
        <v>49</v>
      </c>
      <c r="B75" s="75"/>
      <c r="C75" s="75"/>
      <c r="D75" s="75"/>
      <c r="F75" s="47"/>
      <c r="G75" s="1" t="s">
        <v>50</v>
      </c>
      <c r="H75" s="58"/>
      <c r="I75" s="1" t="s">
        <v>51</v>
      </c>
      <c r="J75" s="57" t="str">
        <f>IF(AND(F75&lt;&gt;"",H75&lt;&gt;""),"Error: Choose either Yes or No.","")</f>
        <v/>
      </c>
    </row>
    <row r="78" spans="1:13" x14ac:dyDescent="0.3">
      <c r="A78" s="1" t="s">
        <v>65</v>
      </c>
      <c r="M78" s="55"/>
    </row>
    <row r="79" spans="1:13" s="53" customFormat="1" x14ac:dyDescent="0.3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3" s="53" customFormat="1" x14ac:dyDescent="0.3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3" s="53" customFormat="1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3" x14ac:dyDescent="0.3">
      <c r="M82" s="55"/>
    </row>
    <row r="83" spans="1:13" x14ac:dyDescent="0.3">
      <c r="A83" s="1" t="s">
        <v>52</v>
      </c>
      <c r="M83" s="55"/>
    </row>
    <row r="84" spans="1:13" s="53" customFormat="1" x14ac:dyDescent="0.3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54"/>
    </row>
    <row r="85" spans="1:13" s="53" customFormat="1" x14ac:dyDescent="0.3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54"/>
    </row>
    <row r="86" spans="1:13" s="53" customFormat="1" x14ac:dyDescent="0.3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54"/>
    </row>
    <row r="87" spans="1:13" x14ac:dyDescent="0.3">
      <c r="M87" s="55"/>
    </row>
    <row r="88" spans="1:13" x14ac:dyDescent="0.3">
      <c r="A88" s="1" t="s">
        <v>53</v>
      </c>
    </row>
    <row r="89" spans="1:13" x14ac:dyDescent="0.3">
      <c r="A89" s="49" t="s">
        <v>54</v>
      </c>
      <c r="B89" s="50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3" s="6" customFormat="1" ht="3.95" customHeight="1" x14ac:dyDescent="0.3">
      <c r="A90" s="18"/>
      <c r="B90" s="51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13" x14ac:dyDescent="0.3">
      <c r="A91" s="49" t="s">
        <v>55</v>
      </c>
      <c r="B91" s="50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13" s="6" customFormat="1" ht="3.95" customHeight="1" x14ac:dyDescent="0.3">
      <c r="A92" s="18"/>
      <c r="B92" s="51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3" x14ac:dyDescent="0.3">
      <c r="A93" s="49" t="s">
        <v>56</v>
      </c>
      <c r="B93" s="50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3" x14ac:dyDescent="0.3">
      <c r="A94" s="49"/>
      <c r="B94" s="13"/>
      <c r="C94" s="52"/>
      <c r="D94" s="52"/>
      <c r="E94" s="52"/>
      <c r="F94" s="52"/>
      <c r="G94" s="52"/>
      <c r="H94" s="52"/>
      <c r="I94" s="52"/>
      <c r="J94" s="52"/>
      <c r="K94" s="52"/>
      <c r="L94" s="52"/>
    </row>
  </sheetData>
  <sheetProtection algorithmName="SHA-512" hashValue="o7nYDta1x13I2domK34hPchPp7j6U1TWBFO447nE4x9V0OReb35nxQ7XYvxkjNqoFDDU4rZ3rEcNyfCJNmMO0w==" saltValue="Ms8wYQNvY1WBJVvOpzLW4w==" spinCount="100000" sheet="1" objects="1" scenarios="1" formatRows="0" insertRows="0" deleteRows="0" selectLockedCells="1"/>
  <protectedRanges>
    <protectedRange sqref="A84:L86 A79:L81" name="Range1"/>
  </protectedRanges>
  <mergeCells count="85">
    <mergeCell ref="A84:L84"/>
    <mergeCell ref="A85:L85"/>
    <mergeCell ref="A86:L86"/>
    <mergeCell ref="A37:A38"/>
    <mergeCell ref="B32:D32"/>
    <mergeCell ref="B33:D33"/>
    <mergeCell ref="B34:D34"/>
    <mergeCell ref="D56:E56"/>
    <mergeCell ref="B51:C51"/>
    <mergeCell ref="B52:C52"/>
    <mergeCell ref="B53:C53"/>
    <mergeCell ref="B54:C54"/>
    <mergeCell ref="B55:C55"/>
    <mergeCell ref="B56:C56"/>
    <mergeCell ref="D51:E51"/>
    <mergeCell ref="D52:E52"/>
    <mergeCell ref="E29:F29"/>
    <mergeCell ref="E30:F30"/>
    <mergeCell ref="E31:F31"/>
    <mergeCell ref="B29:D29"/>
    <mergeCell ref="B30:D30"/>
    <mergeCell ref="B31:D31"/>
    <mergeCell ref="D53:E53"/>
    <mergeCell ref="D54:E54"/>
    <mergeCell ref="D55:E55"/>
    <mergeCell ref="J43:M43"/>
    <mergeCell ref="B47:E47"/>
    <mergeCell ref="F44:I44"/>
    <mergeCell ref="F45:I45"/>
    <mergeCell ref="B44:E44"/>
    <mergeCell ref="F47:I47"/>
    <mergeCell ref="B45:E45"/>
    <mergeCell ref="B46:E46"/>
    <mergeCell ref="F39:I39"/>
    <mergeCell ref="F40:I40"/>
    <mergeCell ref="F41:I41"/>
    <mergeCell ref="F42:I42"/>
    <mergeCell ref="F43:I43"/>
    <mergeCell ref="B39:E39"/>
    <mergeCell ref="B40:E40"/>
    <mergeCell ref="B41:E41"/>
    <mergeCell ref="B42:E42"/>
    <mergeCell ref="B43:E43"/>
    <mergeCell ref="J37:M37"/>
    <mergeCell ref="J39:M39"/>
    <mergeCell ref="J40:M40"/>
    <mergeCell ref="J41:M41"/>
    <mergeCell ref="J42:M42"/>
    <mergeCell ref="E32:F32"/>
    <mergeCell ref="E33:F33"/>
    <mergeCell ref="E34:F34"/>
    <mergeCell ref="B37:E37"/>
    <mergeCell ref="F37:I37"/>
    <mergeCell ref="A1:M1"/>
    <mergeCell ref="B75:D75"/>
    <mergeCell ref="C89:L89"/>
    <mergeCell ref="C91:L91"/>
    <mergeCell ref="C93:L93"/>
    <mergeCell ref="A49:M49"/>
    <mergeCell ref="A16:M16"/>
    <mergeCell ref="C2:M2"/>
    <mergeCell ref="C4:M4"/>
    <mergeCell ref="C5:M5"/>
    <mergeCell ref="C6:M6"/>
    <mergeCell ref="C8:M8"/>
    <mergeCell ref="A28:M28"/>
    <mergeCell ref="J47:M47"/>
    <mergeCell ref="B17:D17"/>
    <mergeCell ref="B19:D19"/>
    <mergeCell ref="C90:L90"/>
    <mergeCell ref="C92:L92"/>
    <mergeCell ref="C3:M3"/>
    <mergeCell ref="B18:D18"/>
    <mergeCell ref="B20:D20"/>
    <mergeCell ref="B22:D22"/>
    <mergeCell ref="B24:D24"/>
    <mergeCell ref="C7:M7"/>
    <mergeCell ref="J44:M44"/>
    <mergeCell ref="J45:M45"/>
    <mergeCell ref="J46:M46"/>
    <mergeCell ref="B21:D21"/>
    <mergeCell ref="B23:D23"/>
    <mergeCell ref="B25:D25"/>
    <mergeCell ref="A36:M36"/>
    <mergeCell ref="F46:I46"/>
  </mergeCells>
  <dataValidations disablePrompts="1" count="5">
    <dataValidation type="date" operator="greaterThan" allowBlank="1" showInputMessage="1" showErrorMessage="1" sqref="E11:E12 C11:C13">
      <formula1>36526</formula1>
    </dataValidation>
    <dataValidation type="decimal" operator="greaterThan" allowBlank="1" showInputMessage="1" showErrorMessage="1" sqref="B22">
      <formula1>0</formula1>
    </dataValidation>
    <dataValidation type="decimal" operator="greaterThanOrEqual" allowBlank="1" showInputMessage="1" showErrorMessage="1" sqref="C19:D19 C25:D25 B39:M45 B17:B20 C17:D17 B23:B25 C23:D23 B30:D33">
      <formula1>0</formula1>
    </dataValidation>
    <dataValidation operator="greaterThanOrEqual" allowBlank="1" showInputMessage="1" showErrorMessage="1" sqref="E30:F34 B34:D34"/>
    <dataValidation operator="greaterThan" allowBlank="1" showInputMessage="1" showErrorMessage="1" sqref="B21:D21"/>
  </dataValidations>
  <pageMargins left="0.7" right="0.7" top="0.75" bottom="0.75" header="0.3" footer="0.3"/>
  <pageSetup scale="62" fitToHeight="0" orientation="portrait" verticalDpi="1200" r:id="rId1"/>
  <headerFooter>
    <oddHeader>&amp;C&amp;"Segoe UI,Regular"&amp;9WAC 284-43-6660
Summary for individual and small group contract filings</oddHeader>
    <oddFooter>&amp;L&amp;"Segoe UI,Regular"&amp;9WAC 284-43-6660 Summary&amp;C&amp;"Segoe UI,Regular"&amp;9Page &amp;P of &amp;N&amp;R&amp;"Segoe UI,Regular"&amp;9 03-31-2017</oddFooter>
  </headerFooter>
  <rowBreaks count="1" manualBreakCount="1">
    <brk id="47" max="16383" man="1"/>
  </rowBreaks>
  <ignoredErrors>
    <ignoredError sqref="H68 F43:M43 J42:M42 H70 H72 H74 C46:E46 F45:M45 F44:M44 C47:E47 G46:I46 K46:M46 G47:I47 K47:M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87</vt:i4>
      </vt:variant>
    </vt:vector>
  </HeadingPairs>
  <TitlesOfParts>
    <vt:vector size="88" baseType="lpstr">
      <vt:lpstr>Sheet1</vt:lpstr>
      <vt:lpstr>Carrier_Address</vt:lpstr>
      <vt:lpstr>Carrier_ID</vt:lpstr>
      <vt:lpstr>Carrier_Name</vt:lpstr>
      <vt:lpstr>Changes_Age_YesBox</vt:lpstr>
      <vt:lpstr>Changes_FamilySize_YesBox</vt:lpstr>
      <vt:lpstr>Changes_GeoArea_YesBox</vt:lpstr>
      <vt:lpstr>Changes_Other_Specify</vt:lpstr>
      <vt:lpstr>Changes_Other_YesBox</vt:lpstr>
      <vt:lpstr>Changes_Wellness_YesBox</vt:lpstr>
      <vt:lpstr>CommRate_Current</vt:lpstr>
      <vt:lpstr>CommRate_Proposed</vt:lpstr>
      <vt:lpstr>CommRate_RChg</vt:lpstr>
      <vt:lpstr>ExpPeriod1_BegClaimReserve</vt:lpstr>
      <vt:lpstr>ExpPeriod1_EarnedPremium</vt:lpstr>
      <vt:lpstr>ExpPeriod1_EndClaimReserves</vt:lpstr>
      <vt:lpstr>ExpPeriod1_Expenses</vt:lpstr>
      <vt:lpstr>ExpPeriod1_From</vt:lpstr>
      <vt:lpstr>ExpPeriod1_GainLoss</vt:lpstr>
      <vt:lpstr>ExpPeriod1_IncurredClaims</vt:lpstr>
      <vt:lpstr>ExpPeriod1_LossRatio</vt:lpstr>
      <vt:lpstr>ExpPeriod1_MemberMonths</vt:lpstr>
      <vt:lpstr>ExpPeriod1_PaidClaims</vt:lpstr>
      <vt:lpstr>ExpPeriod1_To</vt:lpstr>
      <vt:lpstr>ExpPeriod2_BegClaimReserve</vt:lpstr>
      <vt:lpstr>ExpPeriod2_EarnedPremium</vt:lpstr>
      <vt:lpstr>ExpPeriod2_EndClaimReserves</vt:lpstr>
      <vt:lpstr>ExpPeriod2_Expenses</vt:lpstr>
      <vt:lpstr>ExpPeriod2_From</vt:lpstr>
      <vt:lpstr>ExpPeriod2_GainLoss</vt:lpstr>
      <vt:lpstr>ExpPeriod2_IncurredClaims</vt:lpstr>
      <vt:lpstr>ExpPeriod2_LossRatio</vt:lpstr>
      <vt:lpstr>ExpPeriod2_MemberMonths</vt:lpstr>
      <vt:lpstr>ExpPeriod2_PaidClaims</vt:lpstr>
      <vt:lpstr>ExpPeriod2_To</vt:lpstr>
      <vt:lpstr>ExpPeriod3_BegClaimReserve</vt:lpstr>
      <vt:lpstr>ExpPeriod3_EarnedPremium</vt:lpstr>
      <vt:lpstr>ExpPeriod3_EndClaimReserves</vt:lpstr>
      <vt:lpstr>ExpPeriod3_Expenses</vt:lpstr>
      <vt:lpstr>ExpPeriod3_From</vt:lpstr>
      <vt:lpstr>ExpPeriod3_GainLoss</vt:lpstr>
      <vt:lpstr>ExpPeriod3_IncurredClaims</vt:lpstr>
      <vt:lpstr>ExpPeriod3_LossRatio</vt:lpstr>
      <vt:lpstr>ExpPeriod3_MemberMonths</vt:lpstr>
      <vt:lpstr>ExpPeriod3_PaidClaims</vt:lpstr>
      <vt:lpstr>ExpPeriod3_To</vt:lpstr>
      <vt:lpstr>FactorsChanged_NoBoxes</vt:lpstr>
      <vt:lpstr>FactorsChanged_YesBoxes</vt:lpstr>
      <vt:lpstr>HistRateChg1_Date</vt:lpstr>
      <vt:lpstr>HistRateChg1_RChg</vt:lpstr>
      <vt:lpstr>HistRateChg2_Date</vt:lpstr>
      <vt:lpstr>HistRateChg2_RChg</vt:lpstr>
      <vt:lpstr>HistRateChg3_Date</vt:lpstr>
      <vt:lpstr>HistRateChg3_RChg</vt:lpstr>
      <vt:lpstr>Portion_TotalEnrollment</vt:lpstr>
      <vt:lpstr>Portion_TotalPremiumRevenue</vt:lpstr>
      <vt:lpstr>PortionOfClaims_Dental</vt:lpstr>
      <vt:lpstr>PortionOfClaims_Hospital</vt:lpstr>
      <vt:lpstr>PortionOfClaims_Other</vt:lpstr>
      <vt:lpstr>PortionOfClaims_Professional</vt:lpstr>
      <vt:lpstr>PortionOfClaims_Rx</vt:lpstr>
      <vt:lpstr>Preparer_Name</vt:lpstr>
      <vt:lpstr>Preparer_Phone</vt:lpstr>
      <vt:lpstr>Preparer_Title</vt:lpstr>
      <vt:lpstr>PreparerInfo</vt:lpstr>
      <vt:lpstr>Proposed_CommunityRate</vt:lpstr>
      <vt:lpstr>Range_BaseRates</vt:lpstr>
      <vt:lpstr>Range_CommentsAndInfo</vt:lpstr>
      <vt:lpstr>RateComp_Claims_DPM</vt:lpstr>
      <vt:lpstr>RateComp_Claims_Percent</vt:lpstr>
      <vt:lpstr>RateComp_Contributions_DPM</vt:lpstr>
      <vt:lpstr>RateComp_Contributions_Percent</vt:lpstr>
      <vt:lpstr>RateComp_Expenses_DPM</vt:lpstr>
      <vt:lpstr>RateComp_Expenses_Percent</vt:lpstr>
      <vt:lpstr>RateComp_InvestEarnings_DPM</vt:lpstr>
      <vt:lpstr>RateComp_InvestEarnings_Percent</vt:lpstr>
      <vt:lpstr>RateComp_Total_DPM</vt:lpstr>
      <vt:lpstr>RateComp_Total_Percent</vt:lpstr>
      <vt:lpstr>RateRenewalPeriod_From</vt:lpstr>
      <vt:lpstr>RateRenewalPeriod_To</vt:lpstr>
      <vt:lpstr>RateSummary</vt:lpstr>
      <vt:lpstr>SubmittedDate</vt:lpstr>
      <vt:lpstr>Trend_Dental</vt:lpstr>
      <vt:lpstr>Trend_Hospital</vt:lpstr>
      <vt:lpstr>Trend_Other</vt:lpstr>
      <vt:lpstr>Trend_Professional</vt:lpstr>
      <vt:lpstr>Trend_Rx</vt:lpstr>
      <vt:lpstr>TrendSummary</vt:lpstr>
    </vt:vector>
  </TitlesOfParts>
  <Company>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Rates WAC 284-43-6660 Summary Duplicate</dc:title>
  <dc:subject>Format Rates WAC 284-43-6660 Summary Duplicate</dc:subject>
  <dc:creator>Rocky Patterson II</dc:creator>
  <cp:lastModifiedBy>Dallenbach, Maria (OIC)</cp:lastModifiedBy>
  <cp:lastPrinted>2017-03-21T15:10:00Z</cp:lastPrinted>
  <dcterms:created xsi:type="dcterms:W3CDTF">2015-12-08T21:21:27Z</dcterms:created>
  <dcterms:modified xsi:type="dcterms:W3CDTF">2017-03-31T22:38:11Z</dcterms:modified>
</cp:coreProperties>
</file>